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195" windowHeight="7740"/>
  </bookViews>
  <sheets>
    <sheet name="2017" sheetId="2" r:id="rId1"/>
  </sheets>
  <calcPr calcId="124519"/>
</workbook>
</file>

<file path=xl/calcChain.xml><?xml version="1.0" encoding="utf-8"?>
<calcChain xmlns="http://schemas.openxmlformats.org/spreadsheetml/2006/main">
  <c r="H51" i="2"/>
  <c r="F65"/>
  <c r="D65"/>
  <c r="G54"/>
  <c r="F54"/>
  <c r="F7"/>
  <c r="F8"/>
  <c r="F9"/>
  <c r="B10"/>
  <c r="C10"/>
  <c r="D10"/>
  <c r="E10"/>
  <c r="F11"/>
  <c r="B13"/>
  <c r="B14" s="1"/>
  <c r="C13"/>
  <c r="D13"/>
  <c r="D14" s="1"/>
  <c r="E13"/>
  <c r="F15"/>
  <c r="F16"/>
  <c r="F17"/>
  <c r="F18"/>
  <c r="F19"/>
  <c r="B21"/>
  <c r="C21"/>
  <c r="D21"/>
  <c r="F21" s="1"/>
  <c r="E21"/>
  <c r="H47"/>
  <c r="H48"/>
  <c r="H49"/>
  <c r="H50"/>
  <c r="H54" l="1"/>
  <c r="C14"/>
  <c r="F13"/>
  <c r="F10"/>
  <c r="E14"/>
  <c r="F14" s="1"/>
</calcChain>
</file>

<file path=xl/sharedStrings.xml><?xml version="1.0" encoding="utf-8"?>
<sst xmlns="http://schemas.openxmlformats.org/spreadsheetml/2006/main" count="79" uniqueCount="73">
  <si>
    <t>/§17 zákona č. 250/2000 Sb., o rozpočtových pravidlech územních rozpočtů, ve znění platných předpisů/</t>
  </si>
  <si>
    <t xml:space="preserve">   (údaje jsou v tis. Kč)</t>
  </si>
  <si>
    <t>Schválený rozpočet</t>
  </si>
  <si>
    <t>Rozpočtová opatření</t>
  </si>
  <si>
    <t>Rozpočet  po změnách</t>
  </si>
  <si>
    <t>%plnění k upravenému rozpočtu</t>
  </si>
  <si>
    <t>třída 1 - daňové přijmy</t>
  </si>
  <si>
    <t>třída 2 - nedaňové přijmy</t>
  </si>
  <si>
    <t>třída 3 - kapitálové přijmy</t>
  </si>
  <si>
    <t>třída 4 - přijaté dotace</t>
  </si>
  <si>
    <t>Příjmy celkem</t>
  </si>
  <si>
    <t>třída 5 - běžné výdaje</t>
  </si>
  <si>
    <t>třída 6 - kapitálové výdaje</t>
  </si>
  <si>
    <t xml:space="preserve">   </t>
  </si>
  <si>
    <t>Výdaje celkem</t>
  </si>
  <si>
    <t>Saldo: Příjmy- výdaje</t>
  </si>
  <si>
    <t>Třída 8 - financování</t>
  </si>
  <si>
    <t>Přijaté úvěry a půjčky</t>
  </si>
  <si>
    <t>Splátky úvěrů</t>
  </si>
  <si>
    <t>Fond rezerv</t>
  </si>
  <si>
    <t>Fond sociální</t>
  </si>
  <si>
    <t>Prostředky minulých let</t>
  </si>
  <si>
    <t>Financování celkem</t>
  </si>
  <si>
    <t xml:space="preserve">Údaje o plnění rozpočtu příjmů, výdajů a o dalších finančních operacích v plném členění podle rozpočtové skladby jsou obsaženy ve výkaze FIN 2-12, který  </t>
  </si>
  <si>
    <t>Hospodaření příspěvkové organizace zřízené obcí</t>
  </si>
  <si>
    <t>Základní a Mateřská škola</t>
  </si>
  <si>
    <t>rezervní fond</t>
  </si>
  <si>
    <t>výsledek hospodaření</t>
  </si>
  <si>
    <t>Vyúčtování finančních vztahů ke státnímu rozpočtu a ostatním rozpočtům veřejné úrovně</t>
  </si>
  <si>
    <t>poskyt.</t>
  </si>
  <si>
    <t>účel</t>
  </si>
  <si>
    <t>UZ</t>
  </si>
  <si>
    <t>položka</t>
  </si>
  <si>
    <t>rozpočet</t>
  </si>
  <si>
    <t>čerpání</t>
  </si>
  <si>
    <t>%</t>
  </si>
  <si>
    <t>MPSV</t>
  </si>
  <si>
    <t>aktivní politika zaměstnanosti</t>
  </si>
  <si>
    <t>CELKEM</t>
  </si>
  <si>
    <t>Vyvěšeno dne:</t>
  </si>
  <si>
    <t>Sejmuto dne:</t>
  </si>
  <si>
    <t>KÚ Pak</t>
  </si>
  <si>
    <t>transfery v rámci souhr.dot.vztahu</t>
  </si>
  <si>
    <t>MMR</t>
  </si>
  <si>
    <t>Sportovní klub Sádek</t>
  </si>
  <si>
    <t>Fotbalové sdružení Sádek</t>
  </si>
  <si>
    <t>F-bike klub Sádek</t>
  </si>
  <si>
    <t>Myslivecký spolek Sádek</t>
  </si>
  <si>
    <t>Sbor dobrovolných hasičů Sádek</t>
  </si>
  <si>
    <t>Římskokatolická církev Sádek</t>
  </si>
  <si>
    <t>Údaje o hospodaření  s majetkem a dalších finančních operacích jsou uvedeny v roční účetní závěrce, ve výkazech rozvaha, výkaz zisku a ztráty a v příloze</t>
  </si>
  <si>
    <t>účetní závěrky zveřejněné na elektronické  úřední desce, nebo k nahlédnutí v kanceláři OÚ.</t>
  </si>
  <si>
    <t xml:space="preserve">je vyvěšen na elektronické úřední desce nebo k nahlédnutí v kanceláři OÚ. </t>
  </si>
  <si>
    <t>Překročení kapitálových příjmů je z důvodu prodeje pozemků. Tyto příjmy nebyly rozpočtovány.</t>
  </si>
  <si>
    <t>Roční účetní závěrka zřizované příspěvkové organizace včetně všech zákonem předepsaných výkazů jsou přístupné na úřední desce obce dálkovým přístupem.</t>
  </si>
  <si>
    <t>Přezkoumání hospodaření provedla Eva Baťková - kontrolor pověřený řízením přezkoumání a Miroslava Pleskotová - kontrolor.</t>
  </si>
  <si>
    <t>Vyúčtování finančních vztahů k příjemcům podpory z rozpočtu obce</t>
  </si>
  <si>
    <t>Závěrečný účet obce za rok 2017</t>
  </si>
  <si>
    <t>Údaje o plnění příjmů a výdajů  za rok 2017</t>
  </si>
  <si>
    <t>&gt;˝&gt;˝í/</t>
  </si>
  <si>
    <t>oprava MK od silnice II/353 za č.p.195</t>
  </si>
  <si>
    <t>volby do parlamentu ČR</t>
  </si>
  <si>
    <t>oprava MK k hřbitovu</t>
  </si>
  <si>
    <t xml:space="preserve">Dotace do rozpočtu za rok 2017 činily celkem 1 335 449,00 Kč.  Rozpis přijatých dotací a jejich čerpání v průběhu roku 2017 je zpracován v tabulce. </t>
  </si>
  <si>
    <t>Dotace byly řádně vyúčtovány, nevyčerpané finanční prostředky z dotace na volby ve výši 4 660,00 Kč byly vráceny do státního rozpočtu dne 19.1.2018.</t>
  </si>
  <si>
    <t>Charita Polička</t>
  </si>
  <si>
    <t>Přezkoumání se uskutečnilo dne 23.5.2018 a  bylo provedeno v souladu se zákonem č. 420/2004 Sb. O přezkoumání hospodaření ÚSC a dobr.svazků obcí.</t>
  </si>
  <si>
    <t>Plnění rozpočtu k  31.12.2017</t>
  </si>
  <si>
    <t xml:space="preserve">Finanční vypořádání PO  bylo schváleno na 20. veřejném zasedání Obce Sádek dne 7.3.2018 usnesením č. 6. </t>
  </si>
  <si>
    <r>
      <t>Závěr zprávy</t>
    </r>
    <r>
      <rPr>
        <sz val="10"/>
        <rFont val="Arial"/>
        <charset val="238"/>
      </rPr>
      <t xml:space="preserve">: při přezkoumání hospodaření obce Sádek za rok 2017 podle § 2 a § 3   zákona č. 420/2004 Sb.nebyly zjištěny chyby a nedostatky. </t>
    </r>
  </si>
  <si>
    <t>Plné znění zprávy o provedeném přezkoumání hospodaření obce za rok 2017 je vyvěšeno na  úřední desce a internetových stránkách ÚSC.</t>
  </si>
  <si>
    <r>
      <t>Z</t>
    </r>
    <r>
      <rPr>
        <b/>
        <u/>
        <sz val="10"/>
        <rFont val="Arial"/>
        <charset val="238"/>
      </rPr>
      <t>práva o výsledku přezkoumání hospodaření obce za rok 2017, která je součástí závěrečného účtu.</t>
    </r>
  </si>
  <si>
    <t>Nedaňové příjmy jsou navýšeny nerozpočtovaným příjmem ČIŽP.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</si>
</sst>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7">
    <font>
      <sz val="10"/>
      <name val="Arial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charset val="238"/>
    </font>
    <font>
      <b/>
      <u/>
      <sz val="10"/>
      <name val="Arial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left"/>
    </xf>
    <xf numFmtId="3" fontId="0" fillId="0" borderId="0" xfId="0" applyNumberFormat="1"/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1" xfId="0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wrapText="1"/>
    </xf>
    <xf numFmtId="0" fontId="3" fillId="0" borderId="0" xfId="0" applyFont="1"/>
    <xf numFmtId="0" fontId="0" fillId="0" borderId="2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0" fillId="2" borderId="5" xfId="0" applyNumberFormat="1" applyFill="1" applyBorder="1" applyAlignment="1">
      <alignment horizontal="center"/>
    </xf>
    <xf numFmtId="0" fontId="0" fillId="0" borderId="6" xfId="0" applyBorder="1"/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0" fontId="0" fillId="2" borderId="9" xfId="0" applyNumberFormat="1" applyFill="1" applyBorder="1" applyAlignment="1">
      <alignment horizontal="center"/>
    </xf>
    <xf numFmtId="0" fontId="0" fillId="0" borderId="10" xfId="0" applyBorder="1"/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0" fontId="0" fillId="2" borderId="13" xfId="0" applyNumberFormat="1" applyFill="1" applyBorder="1" applyAlignment="1">
      <alignment horizontal="center"/>
    </xf>
    <xf numFmtId="0" fontId="2" fillId="2" borderId="14" xfId="0" applyFont="1" applyFill="1" applyBorder="1"/>
    <xf numFmtId="3" fontId="0" fillId="2" borderId="15" xfId="0" applyNumberFormat="1" applyFill="1" applyBorder="1" applyAlignment="1">
      <alignment horizontal="center"/>
    </xf>
    <xf numFmtId="10" fontId="0" fillId="2" borderId="16" xfId="0" applyNumberFormat="1" applyFill="1" applyBorder="1" applyAlignment="1">
      <alignment horizontal="center"/>
    </xf>
    <xf numFmtId="3" fontId="0" fillId="0" borderId="17" xfId="0" applyNumberFormat="1" applyFill="1" applyBorder="1"/>
    <xf numFmtId="0" fontId="0" fillId="0" borderId="3" xfId="0" applyBorder="1"/>
    <xf numFmtId="0" fontId="0" fillId="0" borderId="11" xfId="0" applyBorder="1"/>
    <xf numFmtId="0" fontId="2" fillId="2" borderId="18" xfId="0" applyFont="1" applyFill="1" applyBorder="1"/>
    <xf numFmtId="3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0" fontId="2" fillId="2" borderId="21" xfId="0" applyFont="1" applyFill="1" applyBorder="1"/>
    <xf numFmtId="3" fontId="0" fillId="2" borderId="22" xfId="0" applyNumberFormat="1" applyFill="1" applyBorder="1" applyAlignment="1">
      <alignment horizontal="center"/>
    </xf>
    <xf numFmtId="10" fontId="0" fillId="2" borderId="23" xfId="0" applyNumberFormat="1" applyFill="1" applyBorder="1" applyAlignment="1">
      <alignment horizontal="center"/>
    </xf>
    <xf numFmtId="0" fontId="2" fillId="0" borderId="3" xfId="0" applyFont="1" applyBorder="1"/>
    <xf numFmtId="0" fontId="0" fillId="0" borderId="7" xfId="0" applyBorder="1"/>
    <xf numFmtId="0" fontId="3" fillId="0" borderId="7" xfId="0" applyFont="1" applyBorder="1"/>
    <xf numFmtId="3" fontId="0" fillId="0" borderId="0" xfId="0" applyNumberFormat="1" applyFill="1" applyBorder="1"/>
    <xf numFmtId="0" fontId="3" fillId="0" borderId="7" xfId="0" applyFont="1" applyFill="1" applyBorder="1"/>
    <xf numFmtId="0" fontId="3" fillId="0" borderId="24" xfId="0" applyFont="1" applyFill="1" applyBorder="1"/>
    <xf numFmtId="3" fontId="0" fillId="0" borderId="1" xfId="0" applyNumberFormat="1" applyBorder="1" applyAlignment="1">
      <alignment horizontal="center"/>
    </xf>
    <xf numFmtId="0" fontId="2" fillId="2" borderId="25" xfId="0" applyFont="1" applyFill="1" applyBorder="1"/>
    <xf numFmtId="3" fontId="2" fillId="2" borderId="26" xfId="0" applyNumberFormat="1" applyFont="1" applyFill="1" applyBorder="1" applyAlignment="1">
      <alignment horizontal="center"/>
    </xf>
    <xf numFmtId="3" fontId="0" fillId="2" borderId="26" xfId="0" applyNumberFormat="1" applyFill="1" applyBorder="1" applyAlignment="1">
      <alignment horizontal="center"/>
    </xf>
    <xf numFmtId="3" fontId="2" fillId="2" borderId="27" xfId="0" applyNumberFormat="1" applyFont="1" applyFill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0" fontId="3" fillId="0" borderId="14" xfId="0" applyFont="1" applyFill="1" applyBorder="1"/>
    <xf numFmtId="0" fontId="2" fillId="0" borderId="0" xfId="0" applyFont="1" applyBorder="1"/>
    <xf numFmtId="0" fontId="0" fillId="0" borderId="29" xfId="0" applyBorder="1"/>
    <xf numFmtId="3" fontId="0" fillId="0" borderId="0" xfId="0" applyNumberFormat="1" applyBorder="1"/>
    <xf numFmtId="0" fontId="0" fillId="0" borderId="8" xfId="0" applyBorder="1"/>
    <xf numFmtId="4" fontId="0" fillId="0" borderId="8" xfId="0" applyNumberFormat="1" applyBorder="1"/>
    <xf numFmtId="0" fontId="3" fillId="0" borderId="8" xfId="0" applyFont="1" applyBorder="1"/>
    <xf numFmtId="4" fontId="0" fillId="0" borderId="30" xfId="0" applyNumberFormat="1" applyBorder="1"/>
    <xf numFmtId="0" fontId="0" fillId="0" borderId="30" xfId="0" applyBorder="1"/>
    <xf numFmtId="4" fontId="0" fillId="0" borderId="0" xfId="0" applyNumberFormat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32" xfId="0" applyBorder="1"/>
    <xf numFmtId="1" fontId="0" fillId="0" borderId="3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164" fontId="0" fillId="0" borderId="33" xfId="0" applyNumberFormat="1" applyBorder="1" applyAlignment="1"/>
    <xf numFmtId="0" fontId="0" fillId="0" borderId="20" xfId="0" applyBorder="1" applyAlignment="1">
      <alignment horizontal="center"/>
    </xf>
    <xf numFmtId="0" fontId="0" fillId="0" borderId="34" xfId="0" applyBorder="1"/>
    <xf numFmtId="1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/>
    <xf numFmtId="0" fontId="0" fillId="0" borderId="9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2" fillId="0" borderId="26" xfId="0" applyFont="1" applyBorder="1"/>
    <xf numFmtId="164" fontId="2" fillId="0" borderId="26" xfId="0" applyNumberFormat="1" applyFont="1" applyBorder="1" applyAlignment="1">
      <alignment horizontal="right"/>
    </xf>
    <xf numFmtId="164" fontId="2" fillId="0" borderId="26" xfId="0" applyNumberFormat="1" applyFont="1" applyBorder="1"/>
    <xf numFmtId="2" fontId="2" fillId="0" borderId="31" xfId="0" applyNumberFormat="1" applyFont="1" applyBorder="1" applyAlignment="1">
      <alignment horizontal="center"/>
    </xf>
    <xf numFmtId="0" fontId="4" fillId="0" borderId="0" xfId="0" applyFont="1"/>
    <xf numFmtId="2" fontId="0" fillId="0" borderId="9" xfId="0" applyNumberFormat="1" applyBorder="1" applyAlignment="1">
      <alignment horizontal="center"/>
    </xf>
    <xf numFmtId="0" fontId="2" fillId="0" borderId="35" xfId="0" applyFont="1" applyBorder="1"/>
    <xf numFmtId="0" fontId="2" fillId="0" borderId="35" xfId="0" applyFont="1" applyBorder="1" applyAlignment="1">
      <alignment horizontal="center"/>
    </xf>
    <xf numFmtId="164" fontId="2" fillId="0" borderId="35" xfId="0" applyNumberFormat="1" applyFont="1" applyBorder="1" applyAlignment="1">
      <alignment horizontal="right"/>
    </xf>
    <xf numFmtId="164" fontId="2" fillId="0" borderId="35" xfId="0" applyNumberFormat="1" applyFont="1" applyBorder="1"/>
    <xf numFmtId="2" fontId="2" fillId="0" borderId="35" xfId="0" applyNumberFormat="1" applyFont="1" applyBorder="1" applyAlignment="1">
      <alignment horizontal="center"/>
    </xf>
    <xf numFmtId="0" fontId="2" fillId="0" borderId="36" xfId="0" applyFont="1" applyBorder="1"/>
    <xf numFmtId="0" fontId="2" fillId="0" borderId="36" xfId="0" applyFont="1" applyBorder="1" applyAlignment="1">
      <alignment horizontal="center"/>
    </xf>
    <xf numFmtId="164" fontId="2" fillId="0" borderId="36" xfId="0" applyNumberFormat="1" applyFont="1" applyBorder="1" applyAlignment="1">
      <alignment horizontal="right"/>
    </xf>
    <xf numFmtId="164" fontId="2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/>
    <xf numFmtId="164" fontId="0" fillId="0" borderId="9" xfId="0" applyNumberFormat="1" applyBorder="1" applyAlignment="1"/>
    <xf numFmtId="164" fontId="0" fillId="0" borderId="37" xfId="0" applyNumberFormat="1" applyBorder="1" applyAlignment="1"/>
    <xf numFmtId="164" fontId="0" fillId="0" borderId="13" xfId="0" applyNumberFormat="1" applyBorder="1" applyAlignment="1"/>
    <xf numFmtId="164" fontId="2" fillId="0" borderId="31" xfId="0" applyNumberFormat="1" applyFont="1" applyBorder="1" applyAlignment="1">
      <alignment horizontal="right"/>
    </xf>
    <xf numFmtId="14" fontId="0" fillId="0" borderId="0" xfId="0" applyNumberFormat="1"/>
    <xf numFmtId="0" fontId="0" fillId="0" borderId="6" xfId="0" applyBorder="1" applyAlignment="1">
      <alignment horizontal="center" vertical="justify"/>
    </xf>
    <xf numFmtId="0" fontId="0" fillId="0" borderId="39" xfId="0" applyBorder="1" applyAlignment="1">
      <alignment horizontal="center" vertical="justify"/>
    </xf>
    <xf numFmtId="0" fontId="0" fillId="0" borderId="2" xfId="0" applyBorder="1" applyAlignment="1">
      <alignment horizontal="center" vertical="justify"/>
    </xf>
    <xf numFmtId="0" fontId="0" fillId="0" borderId="40" xfId="0" applyBorder="1" applyAlignment="1">
      <alignment horizontal="center" vertical="justify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164" fontId="6" fillId="0" borderId="44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164" fontId="6" fillId="0" borderId="45" xfId="0" applyNumberFormat="1" applyFont="1" applyBorder="1" applyAlignment="1">
      <alignment horizontal="center"/>
    </xf>
    <xf numFmtId="164" fontId="6" fillId="0" borderId="38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43" xfId="0" applyNumberFormat="1" applyFont="1" applyBorder="1" applyAlignment="1">
      <alignment horizontal="center"/>
    </xf>
    <xf numFmtId="0" fontId="0" fillId="0" borderId="4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164" fontId="6" fillId="0" borderId="49" xfId="0" applyNumberFormat="1" applyFont="1" applyBorder="1" applyAlignment="1">
      <alignment horizontal="center"/>
    </xf>
    <xf numFmtId="164" fontId="6" fillId="0" borderId="40" xfId="0" applyNumberFormat="1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K87"/>
  <sheetViews>
    <sheetView tabSelected="1" topLeftCell="A7" workbookViewId="0">
      <selection activeCell="M12" sqref="M12"/>
    </sheetView>
  </sheetViews>
  <sheetFormatPr defaultRowHeight="12.75"/>
  <cols>
    <col min="1" max="1" width="21.5703125" customWidth="1"/>
    <col min="2" max="2" width="11.7109375" bestFit="1" customWidth="1"/>
    <col min="3" max="3" width="10.42578125" customWidth="1"/>
    <col min="4" max="4" width="10.85546875" customWidth="1"/>
    <col min="5" max="5" width="14.28515625" customWidth="1"/>
    <col min="6" max="7" width="16.28515625" customWidth="1"/>
  </cols>
  <sheetData>
    <row r="1" spans="1:11">
      <c r="A1" s="1" t="s">
        <v>57</v>
      </c>
      <c r="B1" s="2"/>
      <c r="C1" s="3"/>
      <c r="D1" s="3"/>
      <c r="E1" s="3"/>
      <c r="F1" s="4"/>
    </row>
    <row r="2" spans="1:11">
      <c r="A2" t="s">
        <v>0</v>
      </c>
      <c r="B2" s="3"/>
      <c r="C2" s="3"/>
      <c r="D2" s="3"/>
      <c r="E2" s="3"/>
      <c r="F2" s="4"/>
    </row>
    <row r="3" spans="1:11">
      <c r="A3" s="5" t="s">
        <v>58</v>
      </c>
      <c r="B3" s="2"/>
      <c r="C3" s="6"/>
      <c r="D3" s="3"/>
      <c r="E3" s="3"/>
      <c r="F3" s="4"/>
    </row>
    <row r="4" spans="1:11">
      <c r="A4" t="s">
        <v>1</v>
      </c>
      <c r="B4" s="3"/>
      <c r="C4" s="3"/>
      <c r="D4" s="3"/>
      <c r="E4" s="3"/>
      <c r="F4" s="4"/>
    </row>
    <row r="5" spans="1:11" ht="39" thickBot="1">
      <c r="A5" s="7"/>
      <c r="B5" s="8" t="s">
        <v>2</v>
      </c>
      <c r="C5" s="9" t="s">
        <v>3</v>
      </c>
      <c r="D5" s="9" t="s">
        <v>4</v>
      </c>
      <c r="E5" s="9" t="s">
        <v>67</v>
      </c>
      <c r="F5" s="10" t="s">
        <v>5</v>
      </c>
      <c r="K5" s="11"/>
    </row>
    <row r="6" spans="1:11">
      <c r="A6" s="12" t="s">
        <v>6</v>
      </c>
      <c r="B6" s="13">
        <v>7019</v>
      </c>
      <c r="C6" s="14">
        <v>78</v>
      </c>
      <c r="D6" s="14">
        <v>7098</v>
      </c>
      <c r="E6" s="14">
        <v>7519</v>
      </c>
      <c r="F6" s="15">
        <v>1.0809</v>
      </c>
    </row>
    <row r="7" spans="1:11">
      <c r="A7" s="16" t="s">
        <v>7</v>
      </c>
      <c r="B7" s="17">
        <v>128</v>
      </c>
      <c r="C7" s="18">
        <v>80</v>
      </c>
      <c r="D7" s="18">
        <v>208</v>
      </c>
      <c r="E7" s="18">
        <v>271</v>
      </c>
      <c r="F7" s="19">
        <f>SUM(E7/D7*100%)</f>
        <v>1.3028846153846154</v>
      </c>
    </row>
    <row r="8" spans="1:11">
      <c r="A8" s="16" t="s">
        <v>8</v>
      </c>
      <c r="B8" s="17">
        <v>390</v>
      </c>
      <c r="C8" s="18">
        <v>726</v>
      </c>
      <c r="D8" s="18">
        <v>390</v>
      </c>
      <c r="E8" s="18">
        <v>1116</v>
      </c>
      <c r="F8" s="19">
        <f>SUM(E8/D8*100%)</f>
        <v>2.8615384615384616</v>
      </c>
    </row>
    <row r="9" spans="1:11" ht="13.5" thickBot="1">
      <c r="A9" s="20" t="s">
        <v>9</v>
      </c>
      <c r="B9" s="21">
        <v>2794</v>
      </c>
      <c r="C9" s="22">
        <v>5156</v>
      </c>
      <c r="D9" s="22">
        <v>7950</v>
      </c>
      <c r="E9" s="22">
        <v>7950</v>
      </c>
      <c r="F9" s="23">
        <f>SUM(E9/D9*100%)</f>
        <v>1</v>
      </c>
    </row>
    <row r="10" spans="1:11" ht="13.5" thickBot="1">
      <c r="A10" s="24" t="s">
        <v>10</v>
      </c>
      <c r="B10" s="25">
        <f>SUM(B6:B9)</f>
        <v>10331</v>
      </c>
      <c r="C10" s="25">
        <f>SUM(C6:C9)</f>
        <v>6040</v>
      </c>
      <c r="D10" s="25">
        <f>SUM(D6:D9)</f>
        <v>15646</v>
      </c>
      <c r="E10" s="25">
        <f>SUM(E6:E9)</f>
        <v>16856</v>
      </c>
      <c r="F10" s="26">
        <f>SUM(E10/D10*100%)</f>
        <v>1.0773360603349098</v>
      </c>
      <c r="G10" s="27"/>
    </row>
    <row r="11" spans="1:11">
      <c r="A11" s="28" t="s">
        <v>11</v>
      </c>
      <c r="B11" s="14">
        <v>4172</v>
      </c>
      <c r="C11" s="14">
        <v>7699</v>
      </c>
      <c r="D11" s="14">
        <v>11871</v>
      </c>
      <c r="E11" s="14">
        <v>11173</v>
      </c>
      <c r="F11" s="15">
        <f>SUM(E11/D11*100%)</f>
        <v>0.94120124673574257</v>
      </c>
    </row>
    <row r="12" spans="1:11" ht="13.5" thickBot="1">
      <c r="A12" s="29" t="s">
        <v>12</v>
      </c>
      <c r="B12" s="22">
        <v>730</v>
      </c>
      <c r="C12" s="22">
        <v>2220</v>
      </c>
      <c r="D12" s="22">
        <v>2950</v>
      </c>
      <c r="E12" s="22">
        <v>2875</v>
      </c>
      <c r="F12" s="23">
        <v>0.99639999999999995</v>
      </c>
      <c r="J12" t="s">
        <v>13</v>
      </c>
    </row>
    <row r="13" spans="1:11" ht="13.5" thickBot="1">
      <c r="A13" s="30" t="s">
        <v>14</v>
      </c>
      <c r="B13" s="31">
        <f>SUM(B11:B12)</f>
        <v>4902</v>
      </c>
      <c r="C13" s="31">
        <f>SUM(C11:C12)</f>
        <v>9919</v>
      </c>
      <c r="D13" s="31">
        <f>SUM(D11:D12)</f>
        <v>14821</v>
      </c>
      <c r="E13" s="31">
        <f>SUM(E11:E12)</f>
        <v>14048</v>
      </c>
      <c r="F13" s="32">
        <f t="shared" ref="F13:F21" si="0">SUM(E13/D13*100%)</f>
        <v>0.9478442750151812</v>
      </c>
    </row>
    <row r="14" spans="1:11" ht="13.5" thickBot="1">
      <c r="A14" s="33" t="s">
        <v>15</v>
      </c>
      <c r="B14" s="34">
        <f>B10-B13</f>
        <v>5429</v>
      </c>
      <c r="C14" s="34">
        <f>C10-C13</f>
        <v>-3879</v>
      </c>
      <c r="D14" s="34">
        <f>D10-D13</f>
        <v>825</v>
      </c>
      <c r="E14" s="34">
        <f>E10-E13</f>
        <v>2808</v>
      </c>
      <c r="F14" s="35">
        <f t="shared" si="0"/>
        <v>3.4036363636363638</v>
      </c>
    </row>
    <row r="15" spans="1:11" ht="13.5" thickBot="1">
      <c r="A15" s="36" t="s">
        <v>16</v>
      </c>
      <c r="B15" s="14"/>
      <c r="C15" s="14"/>
      <c r="D15" s="14"/>
      <c r="E15" s="14"/>
      <c r="F15" s="35" t="e">
        <f t="shared" si="0"/>
        <v>#DIV/0!</v>
      </c>
    </row>
    <row r="16" spans="1:11" ht="13.5" thickBot="1">
      <c r="A16" s="37" t="s">
        <v>17</v>
      </c>
      <c r="B16" s="18">
        <v>0</v>
      </c>
      <c r="C16" s="18">
        <v>0</v>
      </c>
      <c r="D16" s="18">
        <v>3500</v>
      </c>
      <c r="E16" s="18">
        <v>2671</v>
      </c>
      <c r="F16" s="35">
        <f t="shared" si="0"/>
        <v>0.76314285714285712</v>
      </c>
    </row>
    <row r="17" spans="1:8" ht="13.5" thickBot="1">
      <c r="A17" s="38" t="s">
        <v>18</v>
      </c>
      <c r="B17" s="18">
        <v>1192</v>
      </c>
      <c r="C17" s="18">
        <v>0</v>
      </c>
      <c r="D17" s="18">
        <v>1192</v>
      </c>
      <c r="E17" s="18">
        <v>4834</v>
      </c>
      <c r="F17" s="35">
        <f t="shared" si="0"/>
        <v>4.0553691275167782</v>
      </c>
      <c r="H17" s="39"/>
    </row>
    <row r="18" spans="1:8" ht="13.5" thickBot="1">
      <c r="A18" s="40" t="s">
        <v>19</v>
      </c>
      <c r="B18" s="18">
        <v>0</v>
      </c>
      <c r="C18" s="18">
        <v>0</v>
      </c>
      <c r="D18" s="18">
        <v>0</v>
      </c>
      <c r="E18" s="18">
        <v>0</v>
      </c>
      <c r="F18" s="35" t="e">
        <f t="shared" si="0"/>
        <v>#DIV/0!</v>
      </c>
      <c r="H18" s="39"/>
    </row>
    <row r="19" spans="1:8" ht="13.5" thickBot="1">
      <c r="A19" s="40" t="s">
        <v>20</v>
      </c>
      <c r="B19" s="18">
        <v>0</v>
      </c>
      <c r="C19" s="18">
        <v>0</v>
      </c>
      <c r="D19" s="18">
        <v>0</v>
      </c>
      <c r="E19" s="18">
        <v>0</v>
      </c>
      <c r="F19" s="35" t="e">
        <f t="shared" si="0"/>
        <v>#DIV/0!</v>
      </c>
      <c r="H19" s="3"/>
    </row>
    <row r="20" spans="1:8" ht="13.5" thickBot="1">
      <c r="A20" s="41" t="s">
        <v>21</v>
      </c>
      <c r="B20" s="42">
        <v>-5429</v>
      </c>
      <c r="C20" s="42"/>
      <c r="D20" s="42">
        <v>-825</v>
      </c>
      <c r="E20" s="42">
        <v>-2808</v>
      </c>
      <c r="F20" s="35" t="s">
        <v>59</v>
      </c>
    </row>
    <row r="21" spans="1:8" ht="13.5" thickBot="1">
      <c r="A21" s="43" t="s">
        <v>22</v>
      </c>
      <c r="B21" s="44">
        <f>SUM(B15:B20)</f>
        <v>-4237</v>
      </c>
      <c r="C21" s="45">
        <f>SUM(C15:C20)</f>
        <v>0</v>
      </c>
      <c r="D21" s="44">
        <f>SUM(D15:D20)</f>
        <v>3867</v>
      </c>
      <c r="E21" s="46">
        <f>SUM(E15:E20)</f>
        <v>4697</v>
      </c>
      <c r="F21" s="47">
        <f t="shared" si="0"/>
        <v>1.2146366692526507</v>
      </c>
    </row>
    <row r="22" spans="1:8">
      <c r="A22" s="48" t="s">
        <v>23</v>
      </c>
      <c r="B22" s="3"/>
      <c r="C22" s="3"/>
      <c r="D22" s="3"/>
      <c r="E22" s="3"/>
      <c r="F22" s="4"/>
    </row>
    <row r="23" spans="1:8">
      <c r="A23" s="48" t="s">
        <v>52</v>
      </c>
      <c r="B23" s="3"/>
      <c r="C23" s="3"/>
      <c r="D23" s="3"/>
      <c r="E23" s="3"/>
      <c r="F23" s="4"/>
    </row>
    <row r="24" spans="1:8" ht="12" customHeight="1">
      <c r="A24" t="s">
        <v>50</v>
      </c>
    </row>
    <row r="25" spans="1:8">
      <c r="A25" t="s">
        <v>51</v>
      </c>
    </row>
    <row r="26" spans="1:8">
      <c r="A26" t="s">
        <v>53</v>
      </c>
    </row>
    <row r="27" spans="1:8">
      <c r="A27" t="s">
        <v>72</v>
      </c>
    </row>
    <row r="32" spans="1:8">
      <c r="A32" s="49" t="s">
        <v>24</v>
      </c>
      <c r="B32" s="3"/>
      <c r="C32" s="3"/>
      <c r="D32" s="6"/>
      <c r="E32" s="3"/>
      <c r="F32" s="4"/>
    </row>
    <row r="33" spans="1:8">
      <c r="A33" s="50" t="s">
        <v>25</v>
      </c>
      <c r="B33" s="51"/>
      <c r="C33" s="51"/>
      <c r="D33" s="51"/>
      <c r="E33" s="3"/>
      <c r="F33" s="4"/>
    </row>
    <row r="34" spans="1:8">
      <c r="A34" s="52" t="s">
        <v>26</v>
      </c>
      <c r="B34" s="53">
        <v>64507.63</v>
      </c>
      <c r="C34" s="52"/>
      <c r="D34" s="52"/>
    </row>
    <row r="35" spans="1:8">
      <c r="A35" s="54" t="s">
        <v>27</v>
      </c>
      <c r="B35" s="53">
        <v>64507.63</v>
      </c>
      <c r="C35" s="52"/>
      <c r="D35" s="52"/>
    </row>
    <row r="36" spans="1:8">
      <c r="B36" s="55"/>
      <c r="C36" s="56"/>
      <c r="D36" s="56"/>
    </row>
    <row r="37" spans="1:8">
      <c r="A37" t="s">
        <v>68</v>
      </c>
      <c r="B37" s="57"/>
    </row>
    <row r="39" spans="1:8">
      <c r="A39" t="s">
        <v>54</v>
      </c>
    </row>
    <row r="41" spans="1:8" s="5" customFormat="1">
      <c r="A41" s="5" t="s">
        <v>28</v>
      </c>
    </row>
    <row r="42" spans="1:8" s="5" customFormat="1"/>
    <row r="43" spans="1:8" s="11" customFormat="1">
      <c r="A43" s="11" t="s">
        <v>63</v>
      </c>
    </row>
    <row r="44" spans="1:8" s="11" customFormat="1">
      <c r="A44" s="11" t="s">
        <v>64</v>
      </c>
    </row>
    <row r="45" spans="1:8" s="11" customFormat="1" ht="13.5" thickBot="1"/>
    <row r="46" spans="1:8" ht="13.5" thickBot="1">
      <c r="A46" s="58" t="s">
        <v>29</v>
      </c>
      <c r="B46" s="59" t="s">
        <v>30</v>
      </c>
      <c r="C46" s="59"/>
      <c r="D46" s="59" t="s">
        <v>31</v>
      </c>
      <c r="E46" s="59" t="s">
        <v>32</v>
      </c>
      <c r="F46" s="59" t="s">
        <v>33</v>
      </c>
      <c r="G46" s="59" t="s">
        <v>34</v>
      </c>
      <c r="H46" s="60" t="s">
        <v>35</v>
      </c>
    </row>
    <row r="47" spans="1:8" ht="24" customHeight="1">
      <c r="A47" s="61" t="s">
        <v>36</v>
      </c>
      <c r="B47" s="99" t="s">
        <v>37</v>
      </c>
      <c r="C47" s="100"/>
      <c r="D47" s="62">
        <v>13101</v>
      </c>
      <c r="E47" s="63">
        <v>4116</v>
      </c>
      <c r="F47" s="64">
        <v>105000</v>
      </c>
      <c r="G47" s="64">
        <v>105000</v>
      </c>
      <c r="H47" s="65">
        <f>G47/F47%</f>
        <v>100</v>
      </c>
    </row>
    <row r="48" spans="1:8" ht="24" customHeight="1">
      <c r="A48" s="66" t="s">
        <v>41</v>
      </c>
      <c r="B48" s="97" t="s">
        <v>42</v>
      </c>
      <c r="C48" s="98"/>
      <c r="D48" s="67"/>
      <c r="E48" s="68">
        <v>4112</v>
      </c>
      <c r="F48" s="69">
        <v>100700</v>
      </c>
      <c r="G48" s="69">
        <v>100700</v>
      </c>
      <c r="H48" s="70">
        <f>G48/F48%</f>
        <v>100</v>
      </c>
    </row>
    <row r="49" spans="1:8" ht="24" customHeight="1">
      <c r="A49" s="66" t="s">
        <v>43</v>
      </c>
      <c r="B49" s="97" t="s">
        <v>60</v>
      </c>
      <c r="C49" s="98"/>
      <c r="D49" s="67">
        <v>17027</v>
      </c>
      <c r="E49" s="68">
        <v>4116</v>
      </c>
      <c r="F49" s="69">
        <v>1000000</v>
      </c>
      <c r="G49" s="69">
        <v>1000000</v>
      </c>
      <c r="H49" s="70">
        <f>G49/F49%</f>
        <v>100</v>
      </c>
    </row>
    <row r="50" spans="1:8" ht="24" customHeight="1">
      <c r="A50" s="66" t="s">
        <v>41</v>
      </c>
      <c r="B50" s="97" t="s">
        <v>61</v>
      </c>
      <c r="C50" s="98"/>
      <c r="D50" s="67">
        <v>98071</v>
      </c>
      <c r="E50" s="68">
        <v>4111</v>
      </c>
      <c r="F50" s="69">
        <v>19749</v>
      </c>
      <c r="G50" s="69">
        <v>15089</v>
      </c>
      <c r="H50" s="77">
        <f>G50/F50%</f>
        <v>76.403868550306342</v>
      </c>
    </row>
    <row r="51" spans="1:8" ht="24" customHeight="1">
      <c r="A51" s="66" t="s">
        <v>41</v>
      </c>
      <c r="B51" s="97" t="s">
        <v>62</v>
      </c>
      <c r="C51" s="98"/>
      <c r="D51" s="67"/>
      <c r="E51" s="68">
        <v>4122</v>
      </c>
      <c r="F51" s="69">
        <v>110000</v>
      </c>
      <c r="G51" s="69">
        <v>110000</v>
      </c>
      <c r="H51" s="71">
        <f>G51/F51%</f>
        <v>100</v>
      </c>
    </row>
    <row r="52" spans="1:8" ht="24" customHeight="1">
      <c r="A52" s="66"/>
      <c r="B52" s="97"/>
      <c r="C52" s="98"/>
      <c r="D52" s="18"/>
      <c r="E52" s="68"/>
      <c r="F52" s="69"/>
      <c r="G52" s="69"/>
      <c r="H52" s="70"/>
    </row>
    <row r="53" spans="1:8" ht="24" customHeight="1" thickBot="1">
      <c r="A53" s="66"/>
      <c r="B53" s="97"/>
      <c r="C53" s="98"/>
      <c r="D53" s="18"/>
      <c r="E53" s="68"/>
      <c r="F53" s="69"/>
      <c r="G53" s="69"/>
      <c r="H53" s="70"/>
    </row>
    <row r="54" spans="1:8" ht="13.5" thickBot="1">
      <c r="A54" s="101" t="s">
        <v>38</v>
      </c>
      <c r="B54" s="102"/>
      <c r="C54" s="103"/>
      <c r="D54" s="59"/>
      <c r="E54" s="72"/>
      <c r="F54" s="73">
        <f>SUM(F39:F53)</f>
        <v>1335449</v>
      </c>
      <c r="G54" s="74">
        <f>SUM(G39:G53)</f>
        <v>1330789</v>
      </c>
      <c r="H54" s="75">
        <f>G54/F54%</f>
        <v>99.651053690556509</v>
      </c>
    </row>
    <row r="55" spans="1:8" ht="54.75" customHeight="1">
      <c r="A55" s="78" t="s">
        <v>56</v>
      </c>
      <c r="B55" s="78"/>
      <c r="C55" s="79"/>
      <c r="D55" s="79"/>
      <c r="E55" s="78"/>
      <c r="F55" s="80"/>
      <c r="G55" s="81"/>
      <c r="H55" s="82"/>
    </row>
    <row r="56" spans="1:8" ht="13.5" thickBot="1">
      <c r="A56" s="83"/>
      <c r="B56" s="83"/>
      <c r="C56" s="84"/>
      <c r="D56" s="84"/>
      <c r="E56" s="83"/>
      <c r="F56" s="85"/>
      <c r="G56" s="86"/>
      <c r="H56" s="87"/>
    </row>
    <row r="57" spans="1:8" ht="13.5" thickBot="1">
      <c r="A57" s="104" t="s">
        <v>30</v>
      </c>
      <c r="B57" s="105"/>
      <c r="C57" s="106"/>
      <c r="D57" s="59" t="s">
        <v>33</v>
      </c>
      <c r="E57" s="59"/>
      <c r="F57" s="60" t="s">
        <v>34</v>
      </c>
      <c r="G57" s="88"/>
      <c r="H57" s="88"/>
    </row>
    <row r="58" spans="1:8" ht="24" customHeight="1">
      <c r="A58" s="124" t="s">
        <v>44</v>
      </c>
      <c r="B58" s="125"/>
      <c r="C58" s="126"/>
      <c r="D58" s="122">
        <v>13000</v>
      </c>
      <c r="E58" s="123"/>
      <c r="F58" s="92">
        <v>3000</v>
      </c>
      <c r="G58" s="91"/>
      <c r="H58" s="89"/>
    </row>
    <row r="59" spans="1:8" ht="24" customHeight="1">
      <c r="A59" s="107" t="s">
        <v>45</v>
      </c>
      <c r="B59" s="108"/>
      <c r="C59" s="109"/>
      <c r="D59" s="110">
        <v>10000</v>
      </c>
      <c r="E59" s="111"/>
      <c r="F59" s="92"/>
      <c r="G59" s="91"/>
      <c r="H59" s="90"/>
    </row>
    <row r="60" spans="1:8" ht="24" customHeight="1">
      <c r="A60" s="107" t="s">
        <v>46</v>
      </c>
      <c r="B60" s="108"/>
      <c r="C60" s="109"/>
      <c r="D60" s="110">
        <v>10000</v>
      </c>
      <c r="E60" s="111"/>
      <c r="F60" s="92">
        <v>10000</v>
      </c>
      <c r="G60" s="91"/>
      <c r="H60" s="90"/>
    </row>
    <row r="61" spans="1:8" ht="24" customHeight="1">
      <c r="A61" s="107" t="s">
        <v>47</v>
      </c>
      <c r="B61" s="108"/>
      <c r="C61" s="109"/>
      <c r="D61" s="110">
        <v>10000</v>
      </c>
      <c r="E61" s="111"/>
      <c r="F61" s="92">
        <v>10000</v>
      </c>
      <c r="G61" s="91"/>
      <c r="H61" s="90"/>
    </row>
    <row r="62" spans="1:8" ht="24" customHeight="1">
      <c r="A62" s="107" t="s">
        <v>48</v>
      </c>
      <c r="B62" s="108"/>
      <c r="C62" s="109"/>
      <c r="D62" s="110">
        <v>15000</v>
      </c>
      <c r="E62" s="111"/>
      <c r="F62" s="92">
        <v>15000</v>
      </c>
      <c r="G62" s="91"/>
      <c r="H62" s="90"/>
    </row>
    <row r="63" spans="1:8" ht="24" customHeight="1">
      <c r="A63" s="116" t="s">
        <v>49</v>
      </c>
      <c r="B63" s="117"/>
      <c r="C63" s="118"/>
      <c r="D63" s="110">
        <v>22000</v>
      </c>
      <c r="E63" s="111"/>
      <c r="F63" s="93">
        <v>22000</v>
      </c>
      <c r="G63" s="91"/>
      <c r="H63" s="90"/>
    </row>
    <row r="64" spans="1:8" ht="24" customHeight="1" thickBot="1">
      <c r="A64" s="119" t="s">
        <v>65</v>
      </c>
      <c r="B64" s="120"/>
      <c r="C64" s="121"/>
      <c r="D64" s="112">
        <v>10000</v>
      </c>
      <c r="E64" s="113"/>
      <c r="F64" s="94">
        <v>10000</v>
      </c>
      <c r="G64" s="91"/>
      <c r="H64" s="90"/>
    </row>
    <row r="65" spans="1:8" ht="13.5" thickBot="1">
      <c r="A65" s="101" t="s">
        <v>38</v>
      </c>
      <c r="B65" s="102"/>
      <c r="C65" s="103"/>
      <c r="D65" s="114">
        <f>SUM(D58:D64)</f>
        <v>90000</v>
      </c>
      <c r="E65" s="115"/>
      <c r="F65" s="95">
        <f>SUM(F58:F64)</f>
        <v>70000</v>
      </c>
      <c r="G65" s="86"/>
      <c r="H65" s="87"/>
    </row>
    <row r="67" spans="1:8">
      <c r="A67" s="76" t="s">
        <v>71</v>
      </c>
      <c r="B67" s="76"/>
      <c r="C67" s="76"/>
      <c r="D67" s="76"/>
      <c r="E67" s="1"/>
    </row>
    <row r="69" spans="1:8">
      <c r="A69" t="s">
        <v>55</v>
      </c>
    </row>
    <row r="71" spans="1:8">
      <c r="A71" t="s">
        <v>66</v>
      </c>
    </row>
    <row r="78" spans="1:8">
      <c r="A78" s="5" t="s">
        <v>69</v>
      </c>
    </row>
    <row r="79" spans="1:8">
      <c r="A79" t="s">
        <v>70</v>
      </c>
    </row>
    <row r="83" spans="1:1">
      <c r="A83" s="96"/>
    </row>
    <row r="85" spans="1:1">
      <c r="A85" t="s">
        <v>39</v>
      </c>
    </row>
    <row r="87" spans="1:1">
      <c r="A87" t="s">
        <v>40</v>
      </c>
    </row>
  </sheetData>
  <mergeCells count="25">
    <mergeCell ref="D58:E58"/>
    <mergeCell ref="D59:E59"/>
    <mergeCell ref="D60:E60"/>
    <mergeCell ref="D61:E61"/>
    <mergeCell ref="A58:C58"/>
    <mergeCell ref="A59:C59"/>
    <mergeCell ref="A60:C60"/>
    <mergeCell ref="A62:C62"/>
    <mergeCell ref="A61:C61"/>
    <mergeCell ref="A65:C65"/>
    <mergeCell ref="D62:E62"/>
    <mergeCell ref="D63:E63"/>
    <mergeCell ref="D64:E64"/>
    <mergeCell ref="D65:E65"/>
    <mergeCell ref="A63:C63"/>
    <mergeCell ref="A64:C64"/>
    <mergeCell ref="A54:C54"/>
    <mergeCell ref="A57:C57"/>
    <mergeCell ref="B53:C53"/>
    <mergeCell ref="B47:C47"/>
    <mergeCell ref="B48:C48"/>
    <mergeCell ref="B49:C49"/>
    <mergeCell ref="B50:C50"/>
    <mergeCell ref="B51:C51"/>
    <mergeCell ref="B52:C52"/>
  </mergeCells>
  <phoneticPr fontId="0" type="noConversion"/>
  <pageMargins left="0.78740157499999996" right="0.78740157499999996" top="0.984251969" bottom="0.984251969" header="0.4921259845" footer="0.4921259845"/>
  <pageSetup paperSize="9" scale="66" fitToWidth="2" fitToHeight="2" orientation="landscape" horizontalDpi="4294967293" r:id="rId1"/>
  <headerFooter alignWithMargins="0"/>
  <rowBreaks count="1" manualBreakCount="1"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Sládková Ludmila</dc:creator>
  <cp:lastModifiedBy>Sládková Ludmila</cp:lastModifiedBy>
  <cp:lastPrinted>2018-05-30T09:24:37Z</cp:lastPrinted>
  <dcterms:created xsi:type="dcterms:W3CDTF">2016-04-20T15:05:28Z</dcterms:created>
  <dcterms:modified xsi:type="dcterms:W3CDTF">2018-06-27T15:33:22Z</dcterms:modified>
</cp:coreProperties>
</file>