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195" windowHeight="7740"/>
  </bookViews>
  <sheets>
    <sheet name="2018" sheetId="2" r:id="rId1"/>
  </sheets>
  <calcPr calcId="124519"/>
</workbook>
</file>

<file path=xl/calcChain.xml><?xml version="1.0" encoding="utf-8"?>
<calcChain xmlns="http://schemas.openxmlformats.org/spreadsheetml/2006/main">
  <c r="I51" i="2"/>
  <c r="I50"/>
  <c r="I49"/>
  <c r="G62"/>
  <c r="E62"/>
  <c r="H52"/>
  <c r="G52"/>
  <c r="G7"/>
  <c r="G8"/>
  <c r="G9"/>
  <c r="C10"/>
  <c r="D10"/>
  <c r="E10"/>
  <c r="F10"/>
  <c r="G11"/>
  <c r="C13"/>
  <c r="C14" s="1"/>
  <c r="D13"/>
  <c r="E13"/>
  <c r="E14" s="1"/>
  <c r="F13"/>
  <c r="G15"/>
  <c r="G16"/>
  <c r="G17"/>
  <c r="G18"/>
  <c r="G19"/>
  <c r="C21"/>
  <c r="D21"/>
  <c r="E21"/>
  <c r="F21"/>
  <c r="I45"/>
  <c r="I46"/>
  <c r="I47"/>
  <c r="G21" l="1"/>
  <c r="I52"/>
  <c r="D14"/>
  <c r="G13"/>
  <c r="G10"/>
  <c r="F14"/>
  <c r="G14" s="1"/>
</calcChain>
</file>

<file path=xl/sharedStrings.xml><?xml version="1.0" encoding="utf-8"?>
<sst xmlns="http://schemas.openxmlformats.org/spreadsheetml/2006/main" count="87" uniqueCount="80">
  <si>
    <t>/§17 zákona č. 250/2000 Sb., o rozpočtových pravidlech územních rozpočtů, ve znění platných předpisů/</t>
  </si>
  <si>
    <t xml:space="preserve">   (údaje jsou v tis. Kč)</t>
  </si>
  <si>
    <t>Schválený rozpočet</t>
  </si>
  <si>
    <t>Rozpočtová opatření</t>
  </si>
  <si>
    <t>Rozpočet  po změnách</t>
  </si>
  <si>
    <t>%plnění k upravenému rozpočtu</t>
  </si>
  <si>
    <t>třída 1 - daňové přijmy</t>
  </si>
  <si>
    <t>třída 2 - nedaňové přijmy</t>
  </si>
  <si>
    <t>třída 3 - kapitálové přijmy</t>
  </si>
  <si>
    <t>třída 4 - přijaté dotace</t>
  </si>
  <si>
    <t>Příjmy celkem</t>
  </si>
  <si>
    <t>třída 5 - běžné výdaje</t>
  </si>
  <si>
    <t>třída 6 - kapitálové výdaje</t>
  </si>
  <si>
    <t xml:space="preserve">   </t>
  </si>
  <si>
    <t>Výdaje celkem</t>
  </si>
  <si>
    <t>Saldo: Příjmy- výdaje</t>
  </si>
  <si>
    <t>Třída 8 - financování</t>
  </si>
  <si>
    <t>Přijaté úvěry a půjčky</t>
  </si>
  <si>
    <t>Splátky úvěrů</t>
  </si>
  <si>
    <t>Fond rezerv</t>
  </si>
  <si>
    <t>Fond sociální</t>
  </si>
  <si>
    <t>Prostředky minulých let</t>
  </si>
  <si>
    <t>Financování celkem</t>
  </si>
  <si>
    <t xml:space="preserve">Údaje o plnění rozpočtu příjmů, výdajů a o dalších finančních operacích v plném členění podle rozpočtové skladby jsou obsaženy ve výkaze FIN 2-12, který  </t>
  </si>
  <si>
    <t>Základní a Mateřská škola</t>
  </si>
  <si>
    <t>rezervní fond</t>
  </si>
  <si>
    <t>výsledek hospodaření</t>
  </si>
  <si>
    <t>účel</t>
  </si>
  <si>
    <t>UZ</t>
  </si>
  <si>
    <t>položka</t>
  </si>
  <si>
    <t>rozpočet</t>
  </si>
  <si>
    <t>čerpání</t>
  </si>
  <si>
    <t>%</t>
  </si>
  <si>
    <t>MPSV</t>
  </si>
  <si>
    <t>aktivní politika zaměstnanosti</t>
  </si>
  <si>
    <t>CELKEM</t>
  </si>
  <si>
    <t>Vyvěšeno dne:</t>
  </si>
  <si>
    <t>Sejmuto dne:</t>
  </si>
  <si>
    <t>KÚ Pak</t>
  </si>
  <si>
    <t>transfery v rámci souhr.dot.vztahu</t>
  </si>
  <si>
    <t>MMR</t>
  </si>
  <si>
    <t>Sportovní klub Sádek</t>
  </si>
  <si>
    <t>F-bike klub Sádek</t>
  </si>
  <si>
    <t>Myslivecký spolek Sádek</t>
  </si>
  <si>
    <t>Sbor dobrovolných hasičů Sádek</t>
  </si>
  <si>
    <t>Římskokatolická církev Sádek</t>
  </si>
  <si>
    <t>účetní závěrky zveřejněné na elektronické  úřední desce, nebo k nahlédnutí v kanceláři OÚ.</t>
  </si>
  <si>
    <t xml:space="preserve">je vyvěšen na elektronické úřední desce nebo k nahlédnutí v kanceláři OÚ. </t>
  </si>
  <si>
    <t>Překročení kapitálových příjmů je z důvodu prodeje pozemků. Tyto příjmy nebyly rozpočtovány.</t>
  </si>
  <si>
    <t>Roční účetní závěrka zřizované příspěvkové organizace včetně všech zákonem předepsaných výkazů jsou přístupné na úřední desce obce dálkovým přístupem.</t>
  </si>
  <si>
    <t>&gt;˝&gt;˝í/</t>
  </si>
  <si>
    <t>Charita Polička</t>
  </si>
  <si>
    <t>Údaje o plnění příjmů a výdajů  za rok 2018</t>
  </si>
  <si>
    <t>Plnění rozpočtu k  31.12.2018</t>
  </si>
  <si>
    <t>pořízení radiostanic s příslušenstvím</t>
  </si>
  <si>
    <t>vybudování stání pro kontejnery</t>
  </si>
  <si>
    <t>Multifunkční hřiště v obci Sádek</t>
  </si>
  <si>
    <t>volby do zastupitelstev ÚSC</t>
  </si>
  <si>
    <t>SR</t>
  </si>
  <si>
    <t xml:space="preserve">Dotace do rozpočtu za rok 2018 činily celkem 3 824 785,00 Kč. Rozpis přijatých dotací a jejich čerpání v průběhu roku 2018 je zpracován v tabulce. </t>
  </si>
  <si>
    <t>volba prezidenta republiky</t>
  </si>
  <si>
    <t>Vyúčtování finančních vztahů ke státnímu rozpočtu a ostatním rozpočtům veřejné úrovně.</t>
  </si>
  <si>
    <t>Vyúčtování finančních vztahů k příjemcům podpory z rozpočtu obce.</t>
  </si>
  <si>
    <r>
      <t>Z</t>
    </r>
    <r>
      <rPr>
        <b/>
        <u/>
        <sz val="10"/>
        <rFont val="Arial"/>
        <charset val="238"/>
      </rPr>
      <t>práva o výsledku přezkoumání hospodaření obce za rok 2018, která je součástí závěrečného účtu.</t>
    </r>
  </si>
  <si>
    <t>Přezkoumání hospodaření provedla Martina Šiborová - kontrolor pověřený řízením přezkoumání a Mgr. Simona Bublová - kontrolor.</t>
  </si>
  <si>
    <t>18.února 2019 jako konečné přezkoumání</t>
  </si>
  <si>
    <t>a bylo zahájeno dne 2.8.2018 Krajským úřadem Pardubického kraje doručením písemného oznámení.</t>
  </si>
  <si>
    <t>v souladu se zákonem č. 420/2004 Sb., o přezkoumání hospodaření územních samosprávných celků a dobrovolných svazků obcí, ve znění pozdějších předpisů</t>
  </si>
  <si>
    <t xml:space="preserve">                      Dluh obce Sádek nepřekročil 60% průměru jeho příjmu za poslední 4 rozpočtové roky podle právního předpisu upravujícího rozpočtovou odpovědnost.</t>
  </si>
  <si>
    <t xml:space="preserve">                      Nebyla zjištěna žádná závažná rizika, která by mohla mít negaitvní dopad na hospodaření územního celku v budoucnosti.</t>
  </si>
  <si>
    <t>Nedaňové příjmy jsou navýšeny o příjmy z poskytování služeb a příspěvku EKO-KOMU.</t>
  </si>
  <si>
    <t>Hospodaření příspěvkové organizace zřízené obcí.</t>
  </si>
  <si>
    <t>Dotace byly řádně vyúčtovány, nevyčerpané finanční prostředky z dotací na volby ve výši 12 304,00 Kč byly vráceny do státního rozpočtu dne 11.2.2019.</t>
  </si>
  <si>
    <t>poskytovatel</t>
  </si>
  <si>
    <t>Plné znění zprávy o provedeném přezkoumání hospodaření obce za rok 2018 je vyvěšen na úřední desce a internetových stránkách ÚSC.</t>
  </si>
  <si>
    <t xml:space="preserve">Finanční vypořádání PO  bylo schváleno na 2. veřejném zasedání Obce Sádek dne 6.2.2019 usnesením č. 1. </t>
  </si>
  <si>
    <t>Údaje o hospodaření s majetkem a dalších finančních operacích jsou uvedeny v roční účetní závěrce, ve výkazech rozvaha, výkaz zisku a ztráty a v příloze</t>
  </si>
  <si>
    <t>Přezkoumání se uskutečnilo ve dnech :   20.prosince 2018 jako dílčí přezkoumání</t>
  </si>
  <si>
    <r>
      <rPr>
        <u/>
        <sz val="10"/>
        <rFont val="Arial"/>
        <family val="2"/>
        <charset val="238"/>
      </rPr>
      <t>Závěr zprávy</t>
    </r>
    <r>
      <rPr>
        <sz val="10"/>
        <rFont val="Arial"/>
        <charset val="238"/>
      </rPr>
      <t xml:space="preserve">: Při přezkoumání hospodaření obce Sádek za rok 2018 podle § 2 a § 3 zákona č. 420/2004 Sb., nebyly zjištěny chyby a nedostatky. </t>
    </r>
  </si>
  <si>
    <t>Návrh závěrečného účtu obce Sádek za rok 2018.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</si>
</sst>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11">
    <font>
      <sz val="10"/>
      <name val="Arial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charset val="238"/>
    </font>
    <font>
      <b/>
      <u/>
      <sz val="10"/>
      <name val="Arial"/>
      <charset val="238"/>
    </font>
    <font>
      <sz val="10"/>
      <name val="Arial"/>
      <charset val="238"/>
    </font>
    <font>
      <u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3" fontId="0" fillId="0" borderId="0" xfId="0" applyNumberFormat="1"/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1" xfId="0" applyBorder="1"/>
    <xf numFmtId="3" fontId="0" fillId="0" borderId="1" xfId="0" applyNumberFormat="1" applyBorder="1" applyAlignment="1">
      <alignment horizontal="center" wrapText="1"/>
    </xf>
    <xf numFmtId="0" fontId="3" fillId="0" borderId="0" xfId="0" applyFont="1"/>
    <xf numFmtId="0" fontId="0" fillId="0" borderId="2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0" fontId="0" fillId="2" borderId="5" xfId="0" applyNumberFormat="1" applyFill="1" applyBorder="1" applyAlignment="1">
      <alignment horizontal="center"/>
    </xf>
    <xf numFmtId="0" fontId="0" fillId="0" borderId="6" xfId="0" applyBorder="1"/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0" fontId="0" fillId="2" borderId="9" xfId="0" applyNumberFormat="1" applyFill="1" applyBorder="1" applyAlignment="1">
      <alignment horizontal="center"/>
    </xf>
    <xf numFmtId="0" fontId="0" fillId="0" borderId="10" xfId="0" applyBorder="1"/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0" fontId="0" fillId="2" borderId="13" xfId="0" applyNumberFormat="1" applyFill="1" applyBorder="1" applyAlignment="1">
      <alignment horizontal="center"/>
    </xf>
    <xf numFmtId="0" fontId="2" fillId="2" borderId="14" xfId="0" applyFont="1" applyFill="1" applyBorder="1"/>
    <xf numFmtId="3" fontId="0" fillId="2" borderId="15" xfId="0" applyNumberFormat="1" applyFill="1" applyBorder="1" applyAlignment="1">
      <alignment horizontal="center"/>
    </xf>
    <xf numFmtId="10" fontId="0" fillId="2" borderId="16" xfId="0" applyNumberFormat="1" applyFill="1" applyBorder="1" applyAlignment="1">
      <alignment horizontal="center"/>
    </xf>
    <xf numFmtId="3" fontId="0" fillId="0" borderId="17" xfId="0" applyNumberFormat="1" applyFill="1" applyBorder="1"/>
    <xf numFmtId="0" fontId="0" fillId="0" borderId="3" xfId="0" applyBorder="1"/>
    <xf numFmtId="0" fontId="0" fillId="0" borderId="11" xfId="0" applyBorder="1"/>
    <xf numFmtId="0" fontId="2" fillId="2" borderId="18" xfId="0" applyFont="1" applyFill="1" applyBorder="1"/>
    <xf numFmtId="3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0" fontId="2" fillId="2" borderId="21" xfId="0" applyFont="1" applyFill="1" applyBorder="1"/>
    <xf numFmtId="3" fontId="0" fillId="2" borderId="22" xfId="0" applyNumberFormat="1" applyFill="1" applyBorder="1" applyAlignment="1">
      <alignment horizontal="center"/>
    </xf>
    <xf numFmtId="10" fontId="0" fillId="2" borderId="23" xfId="0" applyNumberFormat="1" applyFill="1" applyBorder="1" applyAlignment="1">
      <alignment horizontal="center"/>
    </xf>
    <xf numFmtId="0" fontId="2" fillId="0" borderId="3" xfId="0" applyFont="1" applyBorder="1"/>
    <xf numFmtId="0" fontId="0" fillId="0" borderId="7" xfId="0" applyBorder="1"/>
    <xf numFmtId="0" fontId="3" fillId="0" borderId="7" xfId="0" applyFont="1" applyBorder="1"/>
    <xf numFmtId="3" fontId="0" fillId="0" borderId="0" xfId="0" applyNumberFormat="1" applyFill="1" applyBorder="1"/>
    <xf numFmtId="0" fontId="3" fillId="0" borderId="7" xfId="0" applyFont="1" applyFill="1" applyBorder="1"/>
    <xf numFmtId="0" fontId="3" fillId="0" borderId="24" xfId="0" applyFont="1" applyFill="1" applyBorder="1"/>
    <xf numFmtId="3" fontId="0" fillId="0" borderId="1" xfId="0" applyNumberFormat="1" applyBorder="1" applyAlignment="1">
      <alignment horizontal="center"/>
    </xf>
    <xf numFmtId="0" fontId="2" fillId="2" borderId="25" xfId="0" applyFont="1" applyFill="1" applyBorder="1"/>
    <xf numFmtId="3" fontId="2" fillId="2" borderId="26" xfId="0" applyNumberFormat="1" applyFon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2" fillId="2" borderId="27" xfId="0" applyNumberFormat="1" applyFont="1" applyFill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0" fontId="0" fillId="0" borderId="29" xfId="0" applyBorder="1"/>
    <xf numFmtId="3" fontId="0" fillId="0" borderId="0" xfId="0" applyNumberFormat="1" applyBorder="1"/>
    <xf numFmtId="0" fontId="0" fillId="0" borderId="8" xfId="0" applyBorder="1"/>
    <xf numFmtId="4" fontId="0" fillId="0" borderId="8" xfId="0" applyNumberFormat="1" applyBorder="1"/>
    <xf numFmtId="0" fontId="3" fillId="0" borderId="8" xfId="0" applyFont="1" applyBorder="1"/>
    <xf numFmtId="4" fontId="0" fillId="0" borderId="30" xfId="0" applyNumberFormat="1" applyBorder="1"/>
    <xf numFmtId="0" fontId="0" fillId="0" borderId="30" xfId="0" applyBorder="1"/>
    <xf numFmtId="4" fontId="0" fillId="0" borderId="0" xfId="0" applyNumberFormat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/>
    <xf numFmtId="1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33" xfId="0" applyNumberFormat="1" applyBorder="1" applyAlignment="1"/>
    <xf numFmtId="0" fontId="0" fillId="0" borderId="20" xfId="0" applyBorder="1" applyAlignment="1">
      <alignment horizontal="center"/>
    </xf>
    <xf numFmtId="0" fontId="0" fillId="0" borderId="34" xfId="0" applyBorder="1"/>
    <xf numFmtId="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/>
    <xf numFmtId="0" fontId="0" fillId="0" borderId="9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2" fillId="0" borderId="26" xfId="0" applyFont="1" applyBorder="1"/>
    <xf numFmtId="164" fontId="2" fillId="0" borderId="26" xfId="0" applyNumberFormat="1" applyFont="1" applyBorder="1" applyAlignment="1">
      <alignment horizontal="right"/>
    </xf>
    <xf numFmtId="164" fontId="2" fillId="0" borderId="26" xfId="0" applyNumberFormat="1" applyFont="1" applyBorder="1"/>
    <xf numFmtId="2" fontId="2" fillId="0" borderId="31" xfId="0" applyNumberFormat="1" applyFont="1" applyBorder="1" applyAlignment="1">
      <alignment horizontal="center"/>
    </xf>
    <xf numFmtId="0" fontId="4" fillId="0" borderId="0" xfId="0" applyFont="1"/>
    <xf numFmtId="2" fontId="0" fillId="0" borderId="9" xfId="0" applyNumberFormat="1" applyBorder="1" applyAlignment="1">
      <alignment horizontal="center"/>
    </xf>
    <xf numFmtId="164" fontId="2" fillId="0" borderId="35" xfId="0" applyNumberFormat="1" applyFont="1" applyBorder="1" applyAlignment="1">
      <alignment horizontal="right"/>
    </xf>
    <xf numFmtId="164" fontId="2" fillId="0" borderId="35" xfId="0" applyNumberFormat="1" applyFont="1" applyBorder="1"/>
    <xf numFmtId="2" fontId="2" fillId="0" borderId="35" xfId="0" applyNumberFormat="1" applyFont="1" applyBorder="1" applyAlignment="1">
      <alignment horizontal="center"/>
    </xf>
    <xf numFmtId="0" fontId="2" fillId="0" borderId="36" xfId="0" applyFont="1" applyBorder="1"/>
    <xf numFmtId="0" fontId="2" fillId="0" borderId="36" xfId="0" applyFont="1" applyBorder="1" applyAlignment="1">
      <alignment horizontal="center"/>
    </xf>
    <xf numFmtId="164" fontId="2" fillId="0" borderId="36" xfId="0" applyNumberFormat="1" applyFont="1" applyBorder="1" applyAlignment="1">
      <alignment horizontal="right"/>
    </xf>
    <xf numFmtId="164" fontId="2" fillId="0" borderId="0" xfId="0" applyNumberFormat="1" applyFont="1" applyBorder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/>
    <xf numFmtId="164" fontId="0" fillId="0" borderId="9" xfId="0" applyNumberFormat="1" applyBorder="1" applyAlignment="1"/>
    <xf numFmtId="164" fontId="0" fillId="0" borderId="37" xfId="0" applyNumberFormat="1" applyBorder="1" applyAlignment="1"/>
    <xf numFmtId="164" fontId="0" fillId="0" borderId="13" xfId="0" applyNumberFormat="1" applyBorder="1" applyAlignment="1"/>
    <xf numFmtId="164" fontId="2" fillId="0" borderId="31" xfId="0" applyNumberFormat="1" applyFont="1" applyBorder="1" applyAlignment="1">
      <alignment horizontal="right"/>
    </xf>
    <xf numFmtId="14" fontId="0" fillId="0" borderId="0" xfId="0" applyNumberFormat="1"/>
    <xf numFmtId="0" fontId="1" fillId="0" borderId="35" xfId="0" applyFont="1" applyBorder="1"/>
    <xf numFmtId="0" fontId="1" fillId="0" borderId="35" xfId="0" applyFont="1" applyBorder="1" applyAlignment="1">
      <alignment horizont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0" fontId="1" fillId="0" borderId="0" xfId="0" applyFont="1" applyBorder="1"/>
    <xf numFmtId="0" fontId="8" fillId="0" borderId="0" xfId="0" applyFont="1"/>
    <xf numFmtId="3" fontId="9" fillId="0" borderId="0" xfId="0" applyNumberFormat="1" applyFont="1" applyAlignment="1">
      <alignment horizontal="left"/>
    </xf>
    <xf numFmtId="10" fontId="0" fillId="0" borderId="1" xfId="0" applyNumberFormat="1" applyBorder="1" applyAlignment="1">
      <alignment horizontal="center" wrapText="1"/>
    </xf>
    <xf numFmtId="0" fontId="10" fillId="0" borderId="0" xfId="0" applyFont="1"/>
    <xf numFmtId="164" fontId="6" fillId="0" borderId="49" xfId="0" applyNumberFormat="1" applyFont="1" applyBorder="1" applyAlignment="1">
      <alignment horizontal="center"/>
    </xf>
    <xf numFmtId="164" fontId="6" fillId="0" borderId="40" xfId="0" applyNumberFormat="1" applyFont="1" applyBorder="1" applyAlignment="1">
      <alignment horizontal="center"/>
    </xf>
    <xf numFmtId="164" fontId="6" fillId="0" borderId="44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164" fontId="6" fillId="0" borderId="45" xfId="0" applyNumberFormat="1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43" xfId="0" applyNumberFormat="1" applyFont="1" applyBorder="1" applyAlignment="1">
      <alignment horizontal="center"/>
    </xf>
    <xf numFmtId="0" fontId="0" fillId="0" borderId="4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39" xfId="0" applyBorder="1" applyAlignment="1">
      <alignment horizontal="center" vertical="justify"/>
    </xf>
    <xf numFmtId="0" fontId="0" fillId="0" borderId="2" xfId="0" applyBorder="1" applyAlignment="1">
      <alignment horizontal="center" vertical="justify"/>
    </xf>
    <xf numFmtId="0" fontId="0" fillId="0" borderId="40" xfId="0" applyBorder="1" applyAlignment="1">
      <alignment horizontal="center" vertical="justify"/>
    </xf>
    <xf numFmtId="0" fontId="3" fillId="0" borderId="52" xfId="0" applyFont="1" applyFill="1" applyBorder="1"/>
    <xf numFmtId="0" fontId="0" fillId="0" borderId="0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83"/>
  <sheetViews>
    <sheetView tabSelected="1" view="pageBreakPreview" topLeftCell="A13" zoomScale="60" workbookViewId="0">
      <selection activeCell="C82" sqref="C82"/>
    </sheetView>
  </sheetViews>
  <sheetFormatPr defaultRowHeight="12.75"/>
  <cols>
    <col min="1" max="1" width="15.85546875" customWidth="1"/>
    <col min="2" max="2" width="21.5703125" customWidth="1"/>
    <col min="3" max="3" width="11.7109375" bestFit="1" customWidth="1"/>
    <col min="4" max="4" width="10.42578125" customWidth="1"/>
    <col min="5" max="5" width="10.85546875" customWidth="1"/>
    <col min="6" max="6" width="14.28515625" customWidth="1"/>
    <col min="7" max="8" width="16.28515625" customWidth="1"/>
    <col min="9" max="9" width="9.5703125" bestFit="1" customWidth="1"/>
  </cols>
  <sheetData>
    <row r="1" spans="2:12" ht="15.75">
      <c r="B1" s="95" t="s">
        <v>79</v>
      </c>
      <c r="C1" s="96"/>
      <c r="D1" s="2"/>
      <c r="E1" s="2"/>
      <c r="F1" s="2"/>
      <c r="G1" s="3"/>
    </row>
    <row r="2" spans="2:12">
      <c r="B2" t="s">
        <v>0</v>
      </c>
      <c r="C2" s="2"/>
      <c r="D2" s="2"/>
      <c r="E2" s="2"/>
      <c r="F2" s="2"/>
      <c r="G2" s="3"/>
    </row>
    <row r="3" spans="2:12">
      <c r="B3" s="1" t="s">
        <v>52</v>
      </c>
      <c r="C3" s="92"/>
      <c r="D3" s="93"/>
      <c r="E3" s="2"/>
      <c r="F3" s="2"/>
      <c r="G3" s="3"/>
    </row>
    <row r="4" spans="2:12">
      <c r="B4" t="s">
        <v>1</v>
      </c>
      <c r="C4" s="2"/>
      <c r="D4" s="2"/>
      <c r="E4" s="2"/>
      <c r="F4" s="2"/>
      <c r="G4" s="3"/>
    </row>
    <row r="5" spans="2:12" ht="39" thickBot="1">
      <c r="B5" s="6"/>
      <c r="C5" s="7" t="s">
        <v>2</v>
      </c>
      <c r="D5" s="7" t="s">
        <v>3</v>
      </c>
      <c r="E5" s="7" t="s">
        <v>4</v>
      </c>
      <c r="F5" s="7" t="s">
        <v>53</v>
      </c>
      <c r="G5" s="97" t="s">
        <v>5</v>
      </c>
      <c r="L5" s="8"/>
    </row>
    <row r="6" spans="2:12">
      <c r="B6" s="9" t="s">
        <v>6</v>
      </c>
      <c r="C6" s="10">
        <v>8495</v>
      </c>
      <c r="D6" s="11">
        <v>48</v>
      </c>
      <c r="E6" s="11">
        <v>8543</v>
      </c>
      <c r="F6" s="11">
        <v>8438</v>
      </c>
      <c r="G6" s="12">
        <v>1.0809</v>
      </c>
    </row>
    <row r="7" spans="2:12">
      <c r="B7" s="13" t="s">
        <v>7</v>
      </c>
      <c r="C7" s="14">
        <v>133</v>
      </c>
      <c r="D7" s="15">
        <v>22</v>
      </c>
      <c r="E7" s="15">
        <v>155</v>
      </c>
      <c r="F7" s="15">
        <v>253</v>
      </c>
      <c r="G7" s="16">
        <f>SUM(F7/E7*100%)</f>
        <v>1.6322580645161291</v>
      </c>
    </row>
    <row r="8" spans="2:12">
      <c r="B8" s="13" t="s">
        <v>8</v>
      </c>
      <c r="C8" s="14">
        <v>0</v>
      </c>
      <c r="D8" s="15">
        <v>1428</v>
      </c>
      <c r="E8" s="15">
        <v>1428</v>
      </c>
      <c r="F8" s="15">
        <v>1484</v>
      </c>
      <c r="G8" s="16">
        <f>SUM(F8/E8*100%)</f>
        <v>1.0392156862745099</v>
      </c>
    </row>
    <row r="9" spans="2:12" ht="13.5" thickBot="1">
      <c r="B9" s="17" t="s">
        <v>9</v>
      </c>
      <c r="C9" s="18">
        <v>2794</v>
      </c>
      <c r="D9" s="19">
        <v>5156</v>
      </c>
      <c r="E9" s="19">
        <v>7950</v>
      </c>
      <c r="F9" s="19">
        <v>7950</v>
      </c>
      <c r="G9" s="20">
        <f>SUM(F9/E9*100%)</f>
        <v>1</v>
      </c>
    </row>
    <row r="10" spans="2:12" ht="13.5" thickBot="1">
      <c r="B10" s="21" t="s">
        <v>10</v>
      </c>
      <c r="C10" s="22">
        <f>SUM(C6:C9)</f>
        <v>11422</v>
      </c>
      <c r="D10" s="22">
        <f>SUM(D6:D9)</f>
        <v>6654</v>
      </c>
      <c r="E10" s="22">
        <f>SUM(E6:E9)</f>
        <v>18076</v>
      </c>
      <c r="F10" s="22">
        <f>SUM(F6:F9)</f>
        <v>18125</v>
      </c>
      <c r="G10" s="23">
        <f>SUM(F10/E10*100%)</f>
        <v>1.0027107767205135</v>
      </c>
      <c r="H10" s="24"/>
    </row>
    <row r="11" spans="2:12">
      <c r="B11" s="25" t="s">
        <v>11</v>
      </c>
      <c r="C11" s="11">
        <v>4552</v>
      </c>
      <c r="D11" s="11">
        <v>4793</v>
      </c>
      <c r="E11" s="11">
        <v>9345</v>
      </c>
      <c r="F11" s="11">
        <v>11173</v>
      </c>
      <c r="G11" s="12">
        <f>SUM(F11/E11*100%)</f>
        <v>1.1956126270733012</v>
      </c>
    </row>
    <row r="12" spans="2:12" ht="13.5" thickBot="1">
      <c r="B12" s="26" t="s">
        <v>12</v>
      </c>
      <c r="C12" s="19">
        <v>2755</v>
      </c>
      <c r="D12" s="19">
        <v>4103</v>
      </c>
      <c r="E12" s="19">
        <v>6858</v>
      </c>
      <c r="F12" s="19">
        <v>2875</v>
      </c>
      <c r="G12" s="20">
        <v>0.99639999999999995</v>
      </c>
      <c r="K12" t="s">
        <v>13</v>
      </c>
    </row>
    <row r="13" spans="2:12" ht="13.5" thickBot="1">
      <c r="B13" s="27" t="s">
        <v>14</v>
      </c>
      <c r="C13" s="28">
        <f>SUM(C11:C12)</f>
        <v>7307</v>
      </c>
      <c r="D13" s="28">
        <f>SUM(D11:D12)</f>
        <v>8896</v>
      </c>
      <c r="E13" s="28">
        <f>SUM(E11:E12)</f>
        <v>16203</v>
      </c>
      <c r="F13" s="28">
        <f>SUM(F11:F12)</f>
        <v>14048</v>
      </c>
      <c r="G13" s="29">
        <f t="shared" ref="G13:G21" si="0">SUM(F13/E13*100%)</f>
        <v>0.86699993828303401</v>
      </c>
    </row>
    <row r="14" spans="2:12" ht="13.5" thickBot="1">
      <c r="B14" s="30" t="s">
        <v>15</v>
      </c>
      <c r="C14" s="31">
        <f>C10-C13</f>
        <v>4115</v>
      </c>
      <c r="D14" s="31">
        <f>D10-D13</f>
        <v>-2242</v>
      </c>
      <c r="E14" s="31">
        <f>E10-E13</f>
        <v>1873</v>
      </c>
      <c r="F14" s="31">
        <f>F10-F13</f>
        <v>4077</v>
      </c>
      <c r="G14" s="32">
        <f t="shared" si="0"/>
        <v>2.1767218366257342</v>
      </c>
    </row>
    <row r="15" spans="2:12" ht="13.5" thickBot="1">
      <c r="B15" s="33" t="s">
        <v>16</v>
      </c>
      <c r="C15" s="11"/>
      <c r="D15" s="11"/>
      <c r="E15" s="11"/>
      <c r="F15" s="11"/>
      <c r="G15" s="32" t="e">
        <f t="shared" si="0"/>
        <v>#DIV/0!</v>
      </c>
    </row>
    <row r="16" spans="2:12" ht="13.5" thickBot="1">
      <c r="B16" s="34" t="s">
        <v>17</v>
      </c>
      <c r="C16" s="15">
        <v>0</v>
      </c>
      <c r="D16" s="15">
        <v>3500</v>
      </c>
      <c r="E16" s="15">
        <v>3500</v>
      </c>
      <c r="F16" s="15">
        <v>3448</v>
      </c>
      <c r="G16" s="32">
        <f t="shared" si="0"/>
        <v>0.9851428571428571</v>
      </c>
    </row>
    <row r="17" spans="1:9" ht="13.5" thickBot="1">
      <c r="B17" s="35" t="s">
        <v>18</v>
      </c>
      <c r="C17" s="15">
        <v>1046</v>
      </c>
      <c r="D17" s="15">
        <v>3449</v>
      </c>
      <c r="E17" s="15">
        <v>4495</v>
      </c>
      <c r="F17" s="15">
        <v>4495</v>
      </c>
      <c r="G17" s="32">
        <f t="shared" si="0"/>
        <v>1</v>
      </c>
      <c r="I17" s="36"/>
    </row>
    <row r="18" spans="1:9" ht="13.5" thickBot="1">
      <c r="B18" s="37" t="s">
        <v>19</v>
      </c>
      <c r="C18" s="15">
        <v>0</v>
      </c>
      <c r="D18" s="15">
        <v>0</v>
      </c>
      <c r="E18" s="15">
        <v>0</v>
      </c>
      <c r="F18" s="15">
        <v>0</v>
      </c>
      <c r="G18" s="32" t="e">
        <f t="shared" si="0"/>
        <v>#DIV/0!</v>
      </c>
      <c r="I18" s="36"/>
    </row>
    <row r="19" spans="1:9" ht="13.5" thickBot="1">
      <c r="B19" s="37" t="s">
        <v>20</v>
      </c>
      <c r="C19" s="15">
        <v>0</v>
      </c>
      <c r="D19" s="15">
        <v>0</v>
      </c>
      <c r="E19" s="15">
        <v>0</v>
      </c>
      <c r="F19" s="15">
        <v>0</v>
      </c>
      <c r="G19" s="32" t="e">
        <f t="shared" si="0"/>
        <v>#DIV/0!</v>
      </c>
      <c r="I19" s="2"/>
    </row>
    <row r="20" spans="1:9" ht="13.5" thickBot="1">
      <c r="B20" s="38" t="s">
        <v>21</v>
      </c>
      <c r="C20" s="39">
        <v>-1427</v>
      </c>
      <c r="D20" s="39"/>
      <c r="E20" s="39">
        <v>-1410</v>
      </c>
      <c r="F20" s="39">
        <v>-2004</v>
      </c>
      <c r="G20" s="32" t="s">
        <v>50</v>
      </c>
    </row>
    <row r="21" spans="1:9" ht="13.5" thickBot="1">
      <c r="B21" s="40" t="s">
        <v>22</v>
      </c>
      <c r="C21" s="41">
        <f>SUM(C15:C20)</f>
        <v>-381</v>
      </c>
      <c r="D21" s="42">
        <f>SUM(D15:D20)</f>
        <v>6949</v>
      </c>
      <c r="E21" s="41">
        <f>SUM(E15:E20)</f>
        <v>6585</v>
      </c>
      <c r="F21" s="43">
        <f>SUM(F15:F20)</f>
        <v>5939</v>
      </c>
      <c r="G21" s="44">
        <f t="shared" si="0"/>
        <v>0.90189825360668185</v>
      </c>
    </row>
    <row r="22" spans="1:9">
      <c r="A22" s="130"/>
      <c r="B22" s="129" t="s">
        <v>23</v>
      </c>
      <c r="C22" s="2"/>
      <c r="D22" s="2"/>
      <c r="E22" s="2"/>
      <c r="F22" s="2"/>
      <c r="G22" s="3"/>
    </row>
    <row r="23" spans="1:9">
      <c r="A23" s="130"/>
      <c r="B23" s="129" t="s">
        <v>47</v>
      </c>
      <c r="C23" s="2"/>
      <c r="D23" s="2"/>
      <c r="E23" s="2"/>
      <c r="F23" s="2"/>
      <c r="G23" s="3"/>
    </row>
    <row r="24" spans="1:9" ht="12" customHeight="1">
      <c r="B24" s="8" t="s">
        <v>76</v>
      </c>
    </row>
    <row r="25" spans="1:9">
      <c r="B25" t="s">
        <v>46</v>
      </c>
    </row>
    <row r="26" spans="1:9">
      <c r="B26" t="s">
        <v>48</v>
      </c>
    </row>
    <row r="27" spans="1:9">
      <c r="B27" t="s">
        <v>70</v>
      </c>
    </row>
    <row r="30" spans="1:9">
      <c r="B30" s="94" t="s">
        <v>71</v>
      </c>
      <c r="C30" s="2"/>
      <c r="D30" s="2"/>
      <c r="E30" s="5"/>
      <c r="F30" s="2"/>
      <c r="G30" s="3"/>
    </row>
    <row r="31" spans="1:9">
      <c r="B31" s="45" t="s">
        <v>24</v>
      </c>
      <c r="C31" s="46"/>
      <c r="D31" s="46"/>
      <c r="E31" s="46"/>
      <c r="F31" s="2"/>
      <c r="G31" s="3"/>
    </row>
    <row r="32" spans="1:9">
      <c r="B32" s="47" t="s">
        <v>25</v>
      </c>
      <c r="C32" s="48">
        <v>6052.69</v>
      </c>
      <c r="D32" s="47"/>
      <c r="E32" s="47"/>
    </row>
    <row r="33" spans="2:9">
      <c r="B33" s="49" t="s">
        <v>26</v>
      </c>
      <c r="C33" s="48">
        <v>6052.69</v>
      </c>
      <c r="D33" s="47"/>
      <c r="E33" s="47"/>
    </row>
    <row r="34" spans="2:9">
      <c r="C34" s="50"/>
      <c r="D34" s="51"/>
      <c r="E34" s="51"/>
    </row>
    <row r="35" spans="2:9">
      <c r="B35" t="s">
        <v>75</v>
      </c>
      <c r="C35" s="52"/>
    </row>
    <row r="37" spans="2:9">
      <c r="B37" t="s">
        <v>49</v>
      </c>
    </row>
    <row r="39" spans="2:9" s="4" customFormat="1">
      <c r="B39" s="1" t="s">
        <v>61</v>
      </c>
      <c r="C39" s="1"/>
      <c r="D39" s="1"/>
      <c r="E39" s="1"/>
      <c r="F39" s="1"/>
      <c r="G39" s="1"/>
    </row>
    <row r="40" spans="2:9" s="4" customFormat="1"/>
    <row r="41" spans="2:9" s="8" customFormat="1">
      <c r="B41" s="8" t="s">
        <v>59</v>
      </c>
    </row>
    <row r="42" spans="2:9" s="8" customFormat="1">
      <c r="B42" s="8" t="s">
        <v>72</v>
      </c>
    </row>
    <row r="43" spans="2:9" s="8" customFormat="1" ht="13.5" thickBot="1"/>
    <row r="44" spans="2:9" ht="13.5" thickBot="1">
      <c r="B44" s="53" t="s">
        <v>73</v>
      </c>
      <c r="C44" s="54" t="s">
        <v>27</v>
      </c>
      <c r="D44" s="54"/>
      <c r="E44" s="54" t="s">
        <v>28</v>
      </c>
      <c r="F44" s="54" t="s">
        <v>29</v>
      </c>
      <c r="G44" s="54" t="s">
        <v>30</v>
      </c>
      <c r="H44" s="54" t="s">
        <v>31</v>
      </c>
      <c r="I44" s="55" t="s">
        <v>32</v>
      </c>
    </row>
    <row r="45" spans="2:9" ht="24" customHeight="1">
      <c r="B45" s="56" t="s">
        <v>33</v>
      </c>
      <c r="C45" s="127" t="s">
        <v>34</v>
      </c>
      <c r="D45" s="128"/>
      <c r="E45" s="57">
        <v>13013</v>
      </c>
      <c r="F45" s="58">
        <v>4116</v>
      </c>
      <c r="G45" s="59">
        <v>60000</v>
      </c>
      <c r="H45" s="59">
        <v>60000</v>
      </c>
      <c r="I45" s="60">
        <f>H45/G45%</f>
        <v>100</v>
      </c>
    </row>
    <row r="46" spans="2:9" ht="24" customHeight="1">
      <c r="B46" s="61" t="s">
        <v>38</v>
      </c>
      <c r="C46" s="125" t="s">
        <v>39</v>
      </c>
      <c r="D46" s="126"/>
      <c r="E46" s="62"/>
      <c r="F46" s="63">
        <v>4112</v>
      </c>
      <c r="G46" s="64">
        <v>106600</v>
      </c>
      <c r="H46" s="64">
        <v>106600</v>
      </c>
      <c r="I46" s="65">
        <f>H46/G46%</f>
        <v>100</v>
      </c>
    </row>
    <row r="47" spans="2:9" ht="24" customHeight="1">
      <c r="B47" s="61" t="s">
        <v>40</v>
      </c>
      <c r="C47" s="125" t="s">
        <v>56</v>
      </c>
      <c r="D47" s="126"/>
      <c r="E47" s="62">
        <v>17928</v>
      </c>
      <c r="F47" s="63">
        <v>4216</v>
      </c>
      <c r="G47" s="64">
        <v>3448387</v>
      </c>
      <c r="H47" s="64">
        <v>3448387</v>
      </c>
      <c r="I47" s="65">
        <f>H47/G47%</f>
        <v>99.999999999999986</v>
      </c>
    </row>
    <row r="48" spans="2:9" ht="24" customHeight="1">
      <c r="B48" s="61" t="s">
        <v>38</v>
      </c>
      <c r="C48" s="125" t="s">
        <v>55</v>
      </c>
      <c r="D48" s="126"/>
      <c r="E48" s="62"/>
      <c r="F48" s="63">
        <v>4222</v>
      </c>
      <c r="G48" s="64">
        <v>120000</v>
      </c>
      <c r="H48" s="64">
        <v>120000</v>
      </c>
      <c r="I48" s="66">
        <v>100</v>
      </c>
    </row>
    <row r="49" spans="2:9" ht="24" customHeight="1">
      <c r="B49" s="61" t="s">
        <v>38</v>
      </c>
      <c r="C49" s="125" t="s">
        <v>54</v>
      </c>
      <c r="D49" s="126"/>
      <c r="E49" s="62"/>
      <c r="F49" s="63">
        <v>4122</v>
      </c>
      <c r="G49" s="64">
        <v>21852</v>
      </c>
      <c r="H49" s="64">
        <v>21852</v>
      </c>
      <c r="I49" s="66">
        <f>H49/G49%</f>
        <v>100</v>
      </c>
    </row>
    <row r="50" spans="2:9" ht="24" customHeight="1">
      <c r="B50" s="61" t="s">
        <v>58</v>
      </c>
      <c r="C50" s="125" t="s">
        <v>57</v>
      </c>
      <c r="D50" s="126"/>
      <c r="E50" s="15">
        <v>98187</v>
      </c>
      <c r="F50" s="63">
        <v>4111</v>
      </c>
      <c r="G50" s="64">
        <v>45000</v>
      </c>
      <c r="H50" s="64">
        <v>35695</v>
      </c>
      <c r="I50" s="72">
        <f>H50/G50%</f>
        <v>79.322222222222223</v>
      </c>
    </row>
    <row r="51" spans="2:9" ht="24" customHeight="1" thickBot="1">
      <c r="B51" s="61" t="s">
        <v>58</v>
      </c>
      <c r="C51" s="125" t="s">
        <v>60</v>
      </c>
      <c r="D51" s="126"/>
      <c r="E51" s="15">
        <v>98008</v>
      </c>
      <c r="F51" s="63">
        <v>4111</v>
      </c>
      <c r="G51" s="64">
        <v>22946</v>
      </c>
      <c r="H51" s="64">
        <v>19947</v>
      </c>
      <c r="I51" s="72">
        <f>H51/G51%</f>
        <v>86.930183910049678</v>
      </c>
    </row>
    <row r="52" spans="2:9" ht="13.5" thickBot="1">
      <c r="B52" s="109" t="s">
        <v>35</v>
      </c>
      <c r="C52" s="110"/>
      <c r="D52" s="111"/>
      <c r="E52" s="54"/>
      <c r="F52" s="67"/>
      <c r="G52" s="68">
        <f>SUM(G37:G51)</f>
        <v>3824785</v>
      </c>
      <c r="H52" s="69">
        <f>SUM(H37:H51)</f>
        <v>3812481</v>
      </c>
      <c r="I52" s="70">
        <f>H52/G52%</f>
        <v>99.67830871539185</v>
      </c>
    </row>
    <row r="53" spans="2:9" ht="30.75" customHeight="1">
      <c r="B53" s="90" t="s">
        <v>62</v>
      </c>
      <c r="C53" s="90"/>
      <c r="D53" s="91"/>
      <c r="E53" s="91"/>
      <c r="F53" s="90"/>
      <c r="G53" s="73"/>
      <c r="H53" s="74"/>
      <c r="I53" s="75"/>
    </row>
    <row r="54" spans="2:9" ht="13.5" thickBot="1">
      <c r="B54" s="76"/>
      <c r="C54" s="76"/>
      <c r="D54" s="77"/>
      <c r="E54" s="77"/>
      <c r="F54" s="76"/>
      <c r="G54" s="78"/>
      <c r="H54" s="79"/>
      <c r="I54" s="80"/>
    </row>
    <row r="55" spans="2:9" ht="13.5" thickBot="1">
      <c r="B55" s="122" t="s">
        <v>27</v>
      </c>
      <c r="C55" s="123"/>
      <c r="D55" s="124"/>
      <c r="E55" s="54" t="s">
        <v>30</v>
      </c>
      <c r="F55" s="54"/>
      <c r="G55" s="55" t="s">
        <v>31</v>
      </c>
      <c r="H55" s="81"/>
      <c r="I55" s="81"/>
    </row>
    <row r="56" spans="2:9" ht="24" customHeight="1">
      <c r="B56" s="103" t="s">
        <v>41</v>
      </c>
      <c r="C56" s="104"/>
      <c r="D56" s="105"/>
      <c r="E56" s="99">
        <v>3000</v>
      </c>
      <c r="F56" s="100"/>
      <c r="G56" s="85">
        <v>3000</v>
      </c>
      <c r="H56" s="84"/>
      <c r="I56" s="82"/>
    </row>
    <row r="57" spans="2:9" ht="24" customHeight="1">
      <c r="B57" s="106" t="s">
        <v>42</v>
      </c>
      <c r="C57" s="107"/>
      <c r="D57" s="108"/>
      <c r="E57" s="101">
        <v>10000</v>
      </c>
      <c r="F57" s="102"/>
      <c r="G57" s="85">
        <v>10000</v>
      </c>
      <c r="H57" s="84"/>
      <c r="I57" s="83"/>
    </row>
    <row r="58" spans="2:9" ht="24" customHeight="1">
      <c r="B58" s="106" t="s">
        <v>43</v>
      </c>
      <c r="C58" s="107"/>
      <c r="D58" s="108"/>
      <c r="E58" s="101">
        <v>10000</v>
      </c>
      <c r="F58" s="102"/>
      <c r="G58" s="85">
        <v>10000</v>
      </c>
      <c r="H58" s="84"/>
      <c r="I58" s="83"/>
    </row>
    <row r="59" spans="2:9" ht="24" customHeight="1">
      <c r="B59" s="106" t="s">
        <v>44</v>
      </c>
      <c r="C59" s="107"/>
      <c r="D59" s="108"/>
      <c r="E59" s="101">
        <v>15000</v>
      </c>
      <c r="F59" s="102"/>
      <c r="G59" s="85">
        <v>15000</v>
      </c>
      <c r="H59" s="84"/>
      <c r="I59" s="83"/>
    </row>
    <row r="60" spans="2:9" ht="24" customHeight="1">
      <c r="B60" s="116" t="s">
        <v>45</v>
      </c>
      <c r="C60" s="117"/>
      <c r="D60" s="118"/>
      <c r="E60" s="101">
        <v>30000</v>
      </c>
      <c r="F60" s="102"/>
      <c r="G60" s="86">
        <v>30000</v>
      </c>
      <c r="H60" s="84"/>
      <c r="I60" s="83"/>
    </row>
    <row r="61" spans="2:9" ht="24" customHeight="1" thickBot="1">
      <c r="B61" s="119" t="s">
        <v>51</v>
      </c>
      <c r="C61" s="120"/>
      <c r="D61" s="121"/>
      <c r="E61" s="112">
        <v>10000</v>
      </c>
      <c r="F61" s="113"/>
      <c r="G61" s="87">
        <v>10000</v>
      </c>
      <c r="H61" s="84"/>
      <c r="I61" s="83"/>
    </row>
    <row r="62" spans="2:9" ht="13.5" thickBot="1">
      <c r="B62" s="109" t="s">
        <v>35</v>
      </c>
      <c r="C62" s="110"/>
      <c r="D62" s="111"/>
      <c r="E62" s="114">
        <f>SUM(E56:E61)</f>
        <v>78000</v>
      </c>
      <c r="F62" s="115"/>
      <c r="G62" s="88">
        <f>SUM(G56:G61)</f>
        <v>78000</v>
      </c>
      <c r="H62" s="79"/>
      <c r="I62" s="80"/>
    </row>
    <row r="64" spans="2:9">
      <c r="B64" s="71" t="s">
        <v>63</v>
      </c>
      <c r="C64" s="71"/>
      <c r="D64" s="71"/>
      <c r="E64" s="71"/>
      <c r="F64" s="1"/>
    </row>
    <row r="66" spans="2:21">
      <c r="B66" t="s">
        <v>64</v>
      </c>
    </row>
    <row r="68" spans="2:21">
      <c r="B68" s="8" t="s">
        <v>77</v>
      </c>
    </row>
    <row r="69" spans="2:21">
      <c r="D69" s="8" t="s">
        <v>65</v>
      </c>
    </row>
    <row r="70" spans="2:21">
      <c r="B70" t="s">
        <v>67</v>
      </c>
    </row>
    <row r="71" spans="2:21">
      <c r="B71" t="s">
        <v>66</v>
      </c>
    </row>
    <row r="74" spans="2:21">
      <c r="B74" s="8" t="s">
        <v>78</v>
      </c>
    </row>
    <row r="75" spans="2:21">
      <c r="B75" s="8" t="s">
        <v>69</v>
      </c>
    </row>
    <row r="76" spans="2:21">
      <c r="B76" t="s">
        <v>68</v>
      </c>
    </row>
    <row r="78" spans="2:21">
      <c r="B78" s="8" t="s">
        <v>74</v>
      </c>
    </row>
    <row r="79" spans="2:21">
      <c r="B79" s="89"/>
    </row>
    <row r="80" spans="2:21" ht="15">
      <c r="U80" s="98"/>
    </row>
    <row r="81" spans="2:2">
      <c r="B81" t="s">
        <v>36</v>
      </c>
    </row>
    <row r="83" spans="2:2">
      <c r="B83" t="s">
        <v>37</v>
      </c>
    </row>
  </sheetData>
  <mergeCells count="23">
    <mergeCell ref="B52:D52"/>
    <mergeCell ref="B55:D55"/>
    <mergeCell ref="C51:D51"/>
    <mergeCell ref="C45:D45"/>
    <mergeCell ref="C46:D46"/>
    <mergeCell ref="C47:D47"/>
    <mergeCell ref="C48:D48"/>
    <mergeCell ref="C49:D49"/>
    <mergeCell ref="C50:D50"/>
    <mergeCell ref="B59:D59"/>
    <mergeCell ref="B58:D58"/>
    <mergeCell ref="B62:D62"/>
    <mergeCell ref="E59:F59"/>
    <mergeCell ref="E60:F60"/>
    <mergeCell ref="E61:F61"/>
    <mergeCell ref="E62:F62"/>
    <mergeCell ref="B60:D60"/>
    <mergeCell ref="B61:D61"/>
    <mergeCell ref="E56:F56"/>
    <mergeCell ref="E57:F57"/>
    <mergeCell ref="E58:F58"/>
    <mergeCell ref="B56:D56"/>
    <mergeCell ref="B57:D57"/>
  </mergeCells>
  <phoneticPr fontId="0" type="noConversion"/>
  <pageMargins left="0.78740157480314965" right="0.78740157480314965" top="0.59055118110236227" bottom="0.59055118110236227" header="0.51181102362204722" footer="0.51181102362204722"/>
  <pageSetup paperSize="9" scale="64" fitToWidth="2" fitToHeight="2" orientation="landscape" horizontalDpi="4294967293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Sládková Ludmila</dc:creator>
  <cp:lastModifiedBy>Sládková Ludmila</cp:lastModifiedBy>
  <cp:lastPrinted>2019-04-12T11:58:13Z</cp:lastPrinted>
  <dcterms:created xsi:type="dcterms:W3CDTF">2016-04-20T15:05:28Z</dcterms:created>
  <dcterms:modified xsi:type="dcterms:W3CDTF">2019-04-24T14:49:16Z</dcterms:modified>
</cp:coreProperties>
</file>